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<sst xmlns="http://schemas.openxmlformats.org/spreadsheetml/2006/main" count="64" uniqueCount="61">
  <si>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Náklady /Kč/</t>
  </si>
  <si>
    <t>Celkem náklady</t>
  </si>
  <si>
    <t>Výnosy /Kč/</t>
  </si>
  <si>
    <t>Celkem</t>
  </si>
  <si>
    <t>Hospodářský výsledek</t>
  </si>
  <si>
    <t>skutečnost</t>
  </si>
  <si>
    <t>Spotřeba paliva</t>
  </si>
  <si>
    <t>Opravy a udržování</t>
  </si>
  <si>
    <t>Poštovné</t>
  </si>
  <si>
    <t>Ostatní výnosy z činnosti</t>
  </si>
  <si>
    <t xml:space="preserve">         </t>
  </si>
  <si>
    <t>rozpoč.schvál.</t>
  </si>
  <si>
    <t>čerpání</t>
  </si>
  <si>
    <t>%</t>
  </si>
  <si>
    <t>Knihy, brožury</t>
  </si>
  <si>
    <t>Nákl.s pořízením knih</t>
  </si>
  <si>
    <t>Noviny, časopisy</t>
  </si>
  <si>
    <t>Kancelářské potřeby</t>
  </si>
  <si>
    <t>Úklidové prostředky</t>
  </si>
  <si>
    <t>Spotřeba-ostatní</t>
  </si>
  <si>
    <t>Spotřeba energie</t>
  </si>
  <si>
    <t>Spotřeba plyn</t>
  </si>
  <si>
    <t>Cestovné zaměstnanci</t>
  </si>
  <si>
    <t>Náklady na reprezentaci</t>
  </si>
  <si>
    <t>Rozhlas</t>
  </si>
  <si>
    <t>Napojení objektu</t>
  </si>
  <si>
    <t>Poplatky MVS</t>
  </si>
  <si>
    <t>Zpracování mezd a účet.</t>
  </si>
  <si>
    <t>Školení</t>
  </si>
  <si>
    <t>Poplatky banka</t>
  </si>
  <si>
    <t>Odvoz odpadu RUND</t>
  </si>
  <si>
    <t>Doména, internet</t>
  </si>
  <si>
    <t>Pronájem knihobudky na ČD</t>
  </si>
  <si>
    <t>Mzdové náklady</t>
  </si>
  <si>
    <t>Zákonné soc. pojištění</t>
  </si>
  <si>
    <t>Zdravotní pojištění org.</t>
  </si>
  <si>
    <t>Povinné úrazové pojiš.</t>
  </si>
  <si>
    <t>Tvorba FKSP</t>
  </si>
  <si>
    <t>Členské příspěvky</t>
  </si>
  <si>
    <t>Výnosy z pronájmu</t>
  </si>
  <si>
    <t>Upomínky</t>
  </si>
  <si>
    <t>MVS, ztráty knih</t>
  </si>
  <si>
    <t>Přihlášky, registrace</t>
  </si>
  <si>
    <t>Sběr papíru</t>
  </si>
  <si>
    <t>Příspěvky, dotace na provoz</t>
  </si>
  <si>
    <t>KNIHOVNA BŘETISLAVA KAFKY</t>
  </si>
  <si>
    <t>vstupné, přednášky, besedy</t>
  </si>
  <si>
    <t>Výnosy z prodeje služeb</t>
  </si>
  <si>
    <t>Čerpání rezervního fondu</t>
  </si>
  <si>
    <t>Spotřeba - vodné a stočné</t>
  </si>
  <si>
    <t>Srážková voda</t>
  </si>
  <si>
    <t>Telefon, SMS služby</t>
  </si>
  <si>
    <t>Stravenkový paušál</t>
  </si>
  <si>
    <t>pojištění pod. rizik</t>
  </si>
  <si>
    <t>Ostatní služby (besedy,...)</t>
  </si>
  <si>
    <t>Čerpání fondů</t>
  </si>
  <si>
    <t>DDHM + DDNM</t>
  </si>
  <si>
    <t>Odpisy DHM - PC síť</t>
  </si>
  <si>
    <t>Mzdové náklady - nemoc</t>
  </si>
  <si>
    <t>UPDATE KS Tritius</t>
  </si>
  <si>
    <t>SW Služby JOSI, KEO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</si>
</sst>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[$-405]d\.\ mmmm\ yyyy"/>
    <numFmt numFmtId="179" formatCode="#,##0.00\ &quot;Kč&quot;"/>
    <numFmt numFmtId="180" formatCode="0.000"/>
  </numFmts>
  <fonts count="5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Border="1" applyAlignment="1">
      <alignment/>
    </xf>
    <xf numFmtId="14" fontId="3" fillId="34" borderId="13" xfId="0" applyNumberFormat="1" applyFont="1" applyFill="1" applyBorder="1" applyAlignment="1">
      <alignment horizont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33" borderId="16" xfId="0" applyNumberFormat="1" applyFont="1" applyFill="1" applyBorder="1" applyAlignment="1">
      <alignment horizontal="center" vertical="center"/>
    </xf>
    <xf numFmtId="179" fontId="6" fillId="33" borderId="14" xfId="0" applyNumberFormat="1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4" fontId="3" fillId="35" borderId="20" xfId="0" applyNumberFormat="1" applyFont="1" applyFill="1" applyBorder="1" applyAlignment="1">
      <alignment horizontal="center"/>
    </xf>
    <xf numFmtId="179" fontId="49" fillId="0" borderId="12" xfId="0" applyNumberFormat="1" applyFont="1" applyBorder="1" applyAlignment="1">
      <alignment horizontal="center" vertical="center"/>
    </xf>
    <xf numFmtId="179" fontId="50" fillId="0" borderId="11" xfId="0" applyNumberFormat="1" applyFont="1" applyBorder="1" applyAlignment="1">
      <alignment horizontal="center" vertical="center"/>
    </xf>
    <xf numFmtId="14" fontId="3" fillId="36" borderId="13" xfId="0" applyNumberFormat="1" applyFont="1" applyFill="1" applyBorder="1" applyAlignment="1">
      <alignment horizontal="center"/>
    </xf>
    <xf numFmtId="179" fontId="6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/>
    </xf>
    <xf numFmtId="179" fontId="6" fillId="0" borderId="23" xfId="0" applyNumberFormat="1" applyFont="1" applyBorder="1" applyAlignment="1">
      <alignment horizontal="center" vertical="center"/>
    </xf>
    <xf numFmtId="179" fontId="51" fillId="37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4" fontId="3" fillId="7" borderId="20" xfId="0" applyNumberFormat="1" applyFont="1" applyFill="1" applyBorder="1" applyAlignment="1">
      <alignment horizontal="center"/>
    </xf>
    <xf numFmtId="179" fontId="6" fillId="0" borderId="29" xfId="0" applyNumberFormat="1" applyFont="1" applyBorder="1" applyAlignment="1">
      <alignment horizontal="center" vertical="center"/>
    </xf>
    <xf numFmtId="179" fontId="49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9" fontId="6" fillId="0" borderId="22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49" fillId="37" borderId="24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79" fontId="49" fillId="37" borderId="33" xfId="0" applyNumberFormat="1" applyFont="1" applyFill="1" applyBorder="1" applyAlignment="1">
      <alignment horizontal="center" vertical="center"/>
    </xf>
    <xf numFmtId="179" fontId="49" fillId="37" borderId="12" xfId="0" applyNumberFormat="1" applyFont="1" applyFill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9" fontId="8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79" fontId="49" fillId="0" borderId="11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/>
    </xf>
    <xf numFmtId="179" fontId="49" fillId="0" borderId="3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130" zoomScaleNormal="130" zoomScalePageLayoutView="0" workbookViewId="0" topLeftCell="A1">
      <selection activeCell="A21" sqref="A21"/>
    </sheetView>
  </sheetViews>
  <sheetFormatPr defaultColWidth="8.8515625" defaultRowHeight="12.75"/>
  <cols>
    <col min="1" max="1" width="21.00390625" style="1" customWidth="1"/>
    <col min="2" max="2" width="13.421875" style="1" customWidth="1"/>
    <col min="3" max="3" width="14.28125" style="1" customWidth="1"/>
    <col min="4" max="4" width="14.140625" style="1" customWidth="1"/>
    <col min="5" max="5" width="14.00390625" style="1" customWidth="1"/>
    <col min="6" max="6" width="13.57421875" style="1" customWidth="1"/>
    <col min="7" max="7" width="13.421875" style="1" customWidth="1"/>
    <col min="8" max="8" width="8.8515625" style="1" customWidth="1"/>
    <col min="9" max="9" width="12.421875" style="1" customWidth="1"/>
    <col min="10" max="16384" width="8.8515625" style="1" customWidth="1"/>
  </cols>
  <sheetData>
    <row r="1" spans="1:7" ht="19.5" thickBot="1">
      <c r="A1" s="62" t="s">
        <v>45</v>
      </c>
      <c r="B1" s="63"/>
      <c r="C1" s="63"/>
      <c r="D1" s="63"/>
      <c r="E1" s="63"/>
      <c r="F1" s="63"/>
      <c r="G1" s="64"/>
    </row>
    <row r="2" spans="1:7" ht="13.5" thickBot="1">
      <c r="A2" s="5"/>
      <c r="B2" s="40" t="s">
        <v>11</v>
      </c>
      <c r="C2" s="28" t="s">
        <v>5</v>
      </c>
      <c r="D2" s="27" t="s">
        <v>5</v>
      </c>
      <c r="E2" s="28" t="s">
        <v>5</v>
      </c>
      <c r="F2" s="29" t="s">
        <v>5</v>
      </c>
      <c r="G2" s="6" t="s">
        <v>12</v>
      </c>
    </row>
    <row r="3" spans="1:7" ht="13.5" thickBot="1">
      <c r="A3" s="3" t="s">
        <v>0</v>
      </c>
      <c r="B3" s="6">
        <v>2021</v>
      </c>
      <c r="C3" s="37">
        <v>44286</v>
      </c>
      <c r="D3" s="10">
        <v>44377</v>
      </c>
      <c r="E3" s="19">
        <v>44469</v>
      </c>
      <c r="F3" s="22">
        <v>44561</v>
      </c>
      <c r="G3" s="6" t="s">
        <v>13</v>
      </c>
    </row>
    <row r="4" spans="1:7" ht="12.75">
      <c r="A4" s="30" t="s">
        <v>14</v>
      </c>
      <c r="B4" s="41">
        <v>280000</v>
      </c>
      <c r="C4" s="38">
        <v>93518.83</v>
      </c>
      <c r="D4" s="12">
        <v>191166.85</v>
      </c>
      <c r="E4" s="11">
        <v>241636.22</v>
      </c>
      <c r="F4" s="11">
        <v>301176.57</v>
      </c>
      <c r="G4" s="24">
        <f>(F4/B4)*100</f>
        <v>107.56306071428571</v>
      </c>
    </row>
    <row r="5" spans="1:7" ht="12.75">
      <c r="A5" s="31" t="s">
        <v>15</v>
      </c>
      <c r="B5" s="42">
        <v>2000</v>
      </c>
      <c r="C5" s="38">
        <v>0</v>
      </c>
      <c r="D5" s="14">
        <v>144</v>
      </c>
      <c r="E5" s="11">
        <v>218</v>
      </c>
      <c r="F5" s="11">
        <v>302</v>
      </c>
      <c r="G5" s="24">
        <f aca="true" t="shared" si="0" ref="G5:G34">(F5/B5)*100</f>
        <v>15.1</v>
      </c>
    </row>
    <row r="6" spans="1:7" ht="12" customHeight="1">
      <c r="A6" s="31" t="s">
        <v>16</v>
      </c>
      <c r="B6" s="42">
        <v>100000</v>
      </c>
      <c r="C6" s="38">
        <v>77498</v>
      </c>
      <c r="D6" s="14">
        <v>78977</v>
      </c>
      <c r="E6" s="15">
        <v>78977</v>
      </c>
      <c r="F6" s="16">
        <v>78977</v>
      </c>
      <c r="G6" s="24">
        <f t="shared" si="0"/>
        <v>78.977</v>
      </c>
    </row>
    <row r="7" spans="1:7" ht="9" customHeight="1" hidden="1" thickBot="1">
      <c r="A7" s="31" t="s">
        <v>6</v>
      </c>
      <c r="B7" s="42"/>
      <c r="C7" s="38"/>
      <c r="D7" s="14"/>
      <c r="E7" s="13"/>
      <c r="F7" s="11"/>
      <c r="G7" s="24" t="e">
        <f t="shared" si="0"/>
        <v>#DIV/0!</v>
      </c>
    </row>
    <row r="8" spans="1:10" ht="12.75">
      <c r="A8" s="31" t="s">
        <v>17</v>
      </c>
      <c r="B8" s="42">
        <v>15000</v>
      </c>
      <c r="C8" s="38">
        <v>0</v>
      </c>
      <c r="D8" s="14">
        <v>1148</v>
      </c>
      <c r="E8" s="13">
        <v>1794</v>
      </c>
      <c r="F8" s="11">
        <v>2396</v>
      </c>
      <c r="G8" s="24">
        <f t="shared" si="0"/>
        <v>15.973333333333334</v>
      </c>
      <c r="J8" s="2"/>
    </row>
    <row r="9" spans="1:7" ht="12.75" customHeight="1">
      <c r="A9" s="31" t="s">
        <v>18</v>
      </c>
      <c r="B9" s="42">
        <v>10000</v>
      </c>
      <c r="C9" s="38">
        <v>0</v>
      </c>
      <c r="D9" s="14">
        <v>2437.56</v>
      </c>
      <c r="E9" s="15">
        <v>2437.56</v>
      </c>
      <c r="F9" s="16">
        <v>2517.56</v>
      </c>
      <c r="G9" s="24">
        <f t="shared" si="0"/>
        <v>25.1756</v>
      </c>
    </row>
    <row r="10" spans="1:14" ht="12.75" customHeight="1">
      <c r="A10" s="31" t="s">
        <v>56</v>
      </c>
      <c r="B10" s="42">
        <v>15000</v>
      </c>
      <c r="C10" s="38">
        <v>0</v>
      </c>
      <c r="D10" s="14">
        <v>0</v>
      </c>
      <c r="E10" s="13">
        <v>0</v>
      </c>
      <c r="F10" s="11">
        <v>73677.72</v>
      </c>
      <c r="G10" s="24">
        <f t="shared" si="0"/>
        <v>491.1848</v>
      </c>
      <c r="N10" s="4"/>
    </row>
    <row r="11" spans="1:7" ht="12.75" customHeight="1">
      <c r="A11" s="31" t="s">
        <v>19</v>
      </c>
      <c r="B11" s="42">
        <v>25000</v>
      </c>
      <c r="C11" s="38">
        <v>5160</v>
      </c>
      <c r="D11" s="14">
        <v>7558</v>
      </c>
      <c r="E11" s="13">
        <v>9673</v>
      </c>
      <c r="F11" s="11">
        <v>13963</v>
      </c>
      <c r="G11" s="24">
        <f t="shared" si="0"/>
        <v>55.852000000000004</v>
      </c>
    </row>
    <row r="12" spans="1:7" ht="12.75">
      <c r="A12" s="31" t="s">
        <v>20</v>
      </c>
      <c r="B12" s="42">
        <v>55000</v>
      </c>
      <c r="C12" s="38">
        <v>6500</v>
      </c>
      <c r="D12" s="14">
        <v>32500</v>
      </c>
      <c r="E12" s="15">
        <v>21045.4</v>
      </c>
      <c r="F12" s="16">
        <v>30745.4</v>
      </c>
      <c r="G12" s="24">
        <f t="shared" si="0"/>
        <v>55.90072727272728</v>
      </c>
    </row>
    <row r="13" spans="1:7" ht="12.75">
      <c r="A13" s="31" t="s">
        <v>21</v>
      </c>
      <c r="B13" s="42">
        <v>70000</v>
      </c>
      <c r="C13" s="38">
        <v>-22.61</v>
      </c>
      <c r="D13" s="14">
        <v>-22.61</v>
      </c>
      <c r="E13" s="13">
        <v>-22.61</v>
      </c>
      <c r="F13" s="11">
        <v>50377.39</v>
      </c>
      <c r="G13" s="24">
        <f t="shared" si="0"/>
        <v>71.96770000000001</v>
      </c>
    </row>
    <row r="14" spans="1:9" ht="12.75">
      <c r="A14" s="31" t="s">
        <v>49</v>
      </c>
      <c r="B14" s="42">
        <v>10000</v>
      </c>
      <c r="C14" s="38">
        <v>303</v>
      </c>
      <c r="D14" s="14">
        <v>1063.98</v>
      </c>
      <c r="E14" s="13">
        <v>2051.82</v>
      </c>
      <c r="F14" s="11">
        <v>4421.82</v>
      </c>
      <c r="G14" s="24">
        <f t="shared" si="0"/>
        <v>44.218199999999996</v>
      </c>
      <c r="I14" s="45"/>
    </row>
    <row r="15" spans="1:7" ht="12.75">
      <c r="A15" s="31" t="s">
        <v>50</v>
      </c>
      <c r="B15" s="42">
        <v>6000</v>
      </c>
      <c r="C15" s="38">
        <v>954</v>
      </c>
      <c r="D15" s="14">
        <v>2436.02</v>
      </c>
      <c r="E15" s="13">
        <v>3425.18</v>
      </c>
      <c r="F15" s="11">
        <v>5907.18</v>
      </c>
      <c r="G15" s="24">
        <f t="shared" si="0"/>
        <v>98.453</v>
      </c>
    </row>
    <row r="16" spans="1:7" ht="12.75">
      <c r="A16" s="31" t="s">
        <v>7</v>
      </c>
      <c r="B16" s="42">
        <v>6000</v>
      </c>
      <c r="C16" s="38">
        <v>0</v>
      </c>
      <c r="D16" s="14">
        <v>0</v>
      </c>
      <c r="E16" s="15">
        <v>0</v>
      </c>
      <c r="F16" s="16">
        <v>15746.6</v>
      </c>
      <c r="G16" s="24">
        <f t="shared" si="0"/>
        <v>262.4433333333333</v>
      </c>
    </row>
    <row r="17" spans="1:7" ht="12.75">
      <c r="A17" s="31" t="s">
        <v>22</v>
      </c>
      <c r="B17" s="42">
        <v>7000</v>
      </c>
      <c r="C17" s="38">
        <v>0</v>
      </c>
      <c r="D17" s="14">
        <v>456</v>
      </c>
      <c r="E17" s="13">
        <v>456</v>
      </c>
      <c r="F17" s="11">
        <v>2555</v>
      </c>
      <c r="G17" s="24">
        <f t="shared" si="0"/>
        <v>36.5</v>
      </c>
    </row>
    <row r="18" spans="1:7" ht="12.75">
      <c r="A18" s="31" t="s">
        <v>23</v>
      </c>
      <c r="B18" s="42">
        <v>3000</v>
      </c>
      <c r="C18" s="38">
        <v>0</v>
      </c>
      <c r="D18" s="14">
        <v>802</v>
      </c>
      <c r="E18" s="13">
        <v>872</v>
      </c>
      <c r="F18" s="11">
        <v>2318</v>
      </c>
      <c r="G18" s="24">
        <f t="shared" si="0"/>
        <v>77.26666666666667</v>
      </c>
    </row>
    <row r="19" spans="1:7" ht="12.75">
      <c r="A19" s="31" t="s">
        <v>53</v>
      </c>
      <c r="B19" s="42">
        <v>6000</v>
      </c>
      <c r="C19" s="38">
        <v>4161</v>
      </c>
      <c r="D19" s="14">
        <v>4161</v>
      </c>
      <c r="E19" s="13">
        <v>6351</v>
      </c>
      <c r="F19" s="11">
        <v>6351</v>
      </c>
      <c r="G19" s="24">
        <f t="shared" si="0"/>
        <v>105.85</v>
      </c>
    </row>
    <row r="20" spans="1:7" ht="12.75">
      <c r="A20" s="31" t="s">
        <v>60</v>
      </c>
      <c r="B20" s="42">
        <v>15000</v>
      </c>
      <c r="C20" s="38">
        <v>6149.56</v>
      </c>
      <c r="D20" s="14">
        <v>12344.56</v>
      </c>
      <c r="E20" s="13">
        <v>72529.16</v>
      </c>
      <c r="F20" s="11">
        <v>104923.88</v>
      </c>
      <c r="G20" s="24">
        <f t="shared" si="0"/>
        <v>699.4925333333333</v>
      </c>
    </row>
    <row r="21" spans="1:7" ht="12.75">
      <c r="A21" s="31" t="s">
        <v>59</v>
      </c>
      <c r="B21" s="42">
        <v>7500</v>
      </c>
      <c r="C21" s="38">
        <v>0</v>
      </c>
      <c r="D21" s="14">
        <v>0</v>
      </c>
      <c r="E21" s="13">
        <v>0</v>
      </c>
      <c r="F21" s="11">
        <v>8024.72</v>
      </c>
      <c r="G21" s="24">
        <f t="shared" si="0"/>
        <v>106.99626666666666</v>
      </c>
    </row>
    <row r="22" spans="1:7" ht="12.75">
      <c r="A22" s="31" t="s">
        <v>24</v>
      </c>
      <c r="B22" s="42">
        <v>600</v>
      </c>
      <c r="C22" s="38">
        <v>135</v>
      </c>
      <c r="D22" s="14">
        <v>270</v>
      </c>
      <c r="E22" s="13">
        <v>405</v>
      </c>
      <c r="F22" s="11">
        <v>540</v>
      </c>
      <c r="G22" s="24">
        <f t="shared" si="0"/>
        <v>90</v>
      </c>
    </row>
    <row r="23" spans="1:7" ht="12.75">
      <c r="A23" s="31" t="s">
        <v>25</v>
      </c>
      <c r="B23" s="42">
        <v>8000</v>
      </c>
      <c r="C23" s="38">
        <v>1815</v>
      </c>
      <c r="D23" s="14">
        <v>3630</v>
      </c>
      <c r="E23" s="13">
        <v>5445</v>
      </c>
      <c r="F23" s="11">
        <v>7260</v>
      </c>
      <c r="G23" s="24">
        <f t="shared" si="0"/>
        <v>90.75</v>
      </c>
    </row>
    <row r="24" spans="1:7" ht="12.75">
      <c r="A24" s="31" t="s">
        <v>26</v>
      </c>
      <c r="B24" s="42">
        <v>1500</v>
      </c>
      <c r="C24" s="38">
        <v>0</v>
      </c>
      <c r="D24" s="14">
        <v>0</v>
      </c>
      <c r="E24" s="15">
        <v>120</v>
      </c>
      <c r="F24" s="16">
        <v>190</v>
      </c>
      <c r="G24" s="24">
        <f t="shared" si="0"/>
        <v>12.666666666666668</v>
      </c>
    </row>
    <row r="25" spans="1:7" ht="12.75">
      <c r="A25" s="31" t="s">
        <v>8</v>
      </c>
      <c r="B25" s="42">
        <v>10000</v>
      </c>
      <c r="C25" s="38">
        <v>0</v>
      </c>
      <c r="D25" s="14">
        <v>2561</v>
      </c>
      <c r="E25" s="13">
        <v>3831</v>
      </c>
      <c r="F25" s="11">
        <v>6165</v>
      </c>
      <c r="G25" s="24">
        <f t="shared" si="0"/>
        <v>61.650000000000006</v>
      </c>
    </row>
    <row r="26" spans="1:7" ht="12.75">
      <c r="A26" s="31" t="s">
        <v>51</v>
      </c>
      <c r="B26" s="42">
        <v>5000</v>
      </c>
      <c r="C26" s="38">
        <v>478</v>
      </c>
      <c r="D26" s="14">
        <v>3050.79</v>
      </c>
      <c r="E26" s="13">
        <v>4195.23</v>
      </c>
      <c r="F26" s="11">
        <v>5451.45</v>
      </c>
      <c r="G26" s="24">
        <f t="shared" si="0"/>
        <v>109.029</v>
      </c>
    </row>
    <row r="27" spans="1:7" ht="12.75">
      <c r="A27" s="31" t="s">
        <v>27</v>
      </c>
      <c r="B27" s="42">
        <v>107000</v>
      </c>
      <c r="C27" s="38">
        <v>26000</v>
      </c>
      <c r="D27" s="14">
        <v>53000</v>
      </c>
      <c r="E27" s="13">
        <v>80000</v>
      </c>
      <c r="F27" s="11">
        <v>107000</v>
      </c>
      <c r="G27" s="24">
        <f t="shared" si="0"/>
        <v>100</v>
      </c>
    </row>
    <row r="28" spans="1:7" ht="12.75">
      <c r="A28" s="31" t="s">
        <v>28</v>
      </c>
      <c r="B28" s="42">
        <v>2000</v>
      </c>
      <c r="C28" s="38">
        <v>0</v>
      </c>
      <c r="D28" s="14">
        <v>0</v>
      </c>
      <c r="E28" s="13">
        <v>0</v>
      </c>
      <c r="F28" s="11">
        <v>0</v>
      </c>
      <c r="G28" s="24">
        <f t="shared" si="0"/>
        <v>0</v>
      </c>
    </row>
    <row r="29" spans="1:7" ht="12.75">
      <c r="A29" s="31" t="s">
        <v>29</v>
      </c>
      <c r="B29" s="42">
        <v>2000</v>
      </c>
      <c r="C29" s="38">
        <v>1029</v>
      </c>
      <c r="D29" s="14">
        <v>1596</v>
      </c>
      <c r="E29" s="13">
        <v>1632</v>
      </c>
      <c r="F29" s="11">
        <v>1800</v>
      </c>
      <c r="G29" s="24">
        <f t="shared" si="0"/>
        <v>90</v>
      </c>
    </row>
    <row r="30" spans="1:7" ht="12.75">
      <c r="A30" s="31" t="s">
        <v>30</v>
      </c>
      <c r="B30" s="42">
        <v>2000</v>
      </c>
      <c r="C30" s="38">
        <v>1657.7</v>
      </c>
      <c r="D30" s="14">
        <v>1657.7</v>
      </c>
      <c r="E30" s="15">
        <v>1657.7</v>
      </c>
      <c r="F30" s="16">
        <v>1657.7</v>
      </c>
      <c r="G30" s="24">
        <f t="shared" si="0"/>
        <v>82.88499999999999</v>
      </c>
    </row>
    <row r="31" spans="1:7" ht="12.75">
      <c r="A31" s="31" t="s">
        <v>31</v>
      </c>
      <c r="B31" s="42">
        <v>2000</v>
      </c>
      <c r="C31" s="38">
        <v>0</v>
      </c>
      <c r="D31" s="14">
        <v>0</v>
      </c>
      <c r="E31" s="13">
        <v>0</v>
      </c>
      <c r="F31" s="11">
        <v>1488</v>
      </c>
      <c r="G31" s="24">
        <f t="shared" si="0"/>
        <v>74.4</v>
      </c>
    </row>
    <row r="32" spans="1:7" ht="12.75">
      <c r="A32" s="31" t="s">
        <v>38</v>
      </c>
      <c r="B32" s="42">
        <v>5000</v>
      </c>
      <c r="C32" s="38">
        <v>300</v>
      </c>
      <c r="D32" s="14">
        <v>2000</v>
      </c>
      <c r="E32" s="13">
        <v>2000</v>
      </c>
      <c r="F32" s="11">
        <v>2000</v>
      </c>
      <c r="G32" s="24">
        <f t="shared" si="0"/>
        <v>40</v>
      </c>
    </row>
    <row r="33" spans="1:7" ht="12.75">
      <c r="A33" s="32" t="s">
        <v>32</v>
      </c>
      <c r="B33" s="42">
        <v>300</v>
      </c>
      <c r="C33" s="38">
        <v>260</v>
      </c>
      <c r="D33" s="14">
        <v>260</v>
      </c>
      <c r="E33" s="15">
        <v>260</v>
      </c>
      <c r="F33" s="16">
        <v>260</v>
      </c>
      <c r="G33" s="24">
        <f t="shared" si="0"/>
        <v>86.66666666666667</v>
      </c>
    </row>
    <row r="34" spans="1:7" ht="12.75">
      <c r="A34" s="31" t="s">
        <v>33</v>
      </c>
      <c r="B34" s="42">
        <v>1997000</v>
      </c>
      <c r="C34" s="38">
        <v>487716</v>
      </c>
      <c r="D34" s="14">
        <v>1029236</v>
      </c>
      <c r="E34" s="13">
        <v>1519107</v>
      </c>
      <c r="F34" s="11">
        <v>2018208</v>
      </c>
      <c r="G34" s="24">
        <f t="shared" si="0"/>
        <v>101.06199298948422</v>
      </c>
    </row>
    <row r="35" spans="1:7" ht="12.75">
      <c r="A35" s="31" t="s">
        <v>58</v>
      </c>
      <c r="B35" s="42">
        <v>0</v>
      </c>
      <c r="C35" s="38">
        <v>5908</v>
      </c>
      <c r="D35" s="14">
        <v>5908</v>
      </c>
      <c r="E35" s="13">
        <v>18121</v>
      </c>
      <c r="F35" s="11">
        <v>25666</v>
      </c>
      <c r="G35" s="24"/>
    </row>
    <row r="36" spans="1:7" ht="12.75">
      <c r="A36" s="31" t="s">
        <v>34</v>
      </c>
      <c r="B36" s="42">
        <v>451300</v>
      </c>
      <c r="C36" s="38">
        <v>107437</v>
      </c>
      <c r="D36" s="14">
        <v>227727</v>
      </c>
      <c r="E36" s="13">
        <v>334507</v>
      </c>
      <c r="F36" s="13">
        <v>445643</v>
      </c>
      <c r="G36" s="24">
        <f aca="true" t="shared" si="1" ref="G36:G41">(F36/B36)*100</f>
        <v>98.74651008198538</v>
      </c>
    </row>
    <row r="37" spans="1:7" ht="12.75">
      <c r="A37" s="31" t="s">
        <v>35</v>
      </c>
      <c r="B37" s="42">
        <v>163800</v>
      </c>
      <c r="C37" s="38">
        <v>38989</v>
      </c>
      <c r="D37" s="14">
        <v>82785</v>
      </c>
      <c r="E37" s="13">
        <v>121535</v>
      </c>
      <c r="F37" s="13">
        <v>161868</v>
      </c>
      <c r="G37" s="24">
        <f t="shared" si="1"/>
        <v>98.82051282051282</v>
      </c>
    </row>
    <row r="38" spans="1:7" ht="12.75">
      <c r="A38" s="31" t="s">
        <v>36</v>
      </c>
      <c r="B38" s="42">
        <v>7500</v>
      </c>
      <c r="C38" s="38">
        <v>3991</v>
      </c>
      <c r="D38" s="14">
        <v>6035</v>
      </c>
      <c r="E38" s="13">
        <v>7848</v>
      </c>
      <c r="F38" s="13">
        <v>7848</v>
      </c>
      <c r="G38" s="24">
        <f t="shared" si="1"/>
        <v>104.64</v>
      </c>
    </row>
    <row r="39" spans="1:7" ht="12.75">
      <c r="A39" s="31" t="s">
        <v>37</v>
      </c>
      <c r="B39" s="42">
        <v>36500</v>
      </c>
      <c r="C39" s="38">
        <v>8782</v>
      </c>
      <c r="D39" s="14">
        <v>18515</v>
      </c>
      <c r="E39" s="13">
        <v>27390</v>
      </c>
      <c r="F39" s="13">
        <v>36477</v>
      </c>
      <c r="G39" s="24">
        <f t="shared" si="1"/>
        <v>99.93698630136987</v>
      </c>
    </row>
    <row r="40" spans="1:7" ht="12.75">
      <c r="A40" s="33" t="s">
        <v>52</v>
      </c>
      <c r="B40" s="43">
        <v>60000</v>
      </c>
      <c r="C40" s="38">
        <v>15860</v>
      </c>
      <c r="D40" s="18">
        <v>32500</v>
      </c>
      <c r="E40" s="17">
        <v>46020</v>
      </c>
      <c r="F40" s="13">
        <v>61516</v>
      </c>
      <c r="G40" s="24">
        <f t="shared" si="1"/>
        <v>102.52666666666667</v>
      </c>
    </row>
    <row r="41" spans="1:7" ht="12.75">
      <c r="A41" s="61" t="s">
        <v>54</v>
      </c>
      <c r="B41" s="14">
        <v>60000</v>
      </c>
      <c r="C41" s="14">
        <v>1580</v>
      </c>
      <c r="D41" s="14">
        <v>14873</v>
      </c>
      <c r="E41" s="14">
        <v>23472</v>
      </c>
      <c r="F41" s="14">
        <v>39619.68</v>
      </c>
      <c r="G41" s="24">
        <f t="shared" si="1"/>
        <v>66.03280000000001</v>
      </c>
    </row>
    <row r="42" spans="1:7" ht="12.75">
      <c r="A42" s="61" t="s">
        <v>57</v>
      </c>
      <c r="B42" s="14">
        <v>0</v>
      </c>
      <c r="C42" s="14">
        <v>0</v>
      </c>
      <c r="D42" s="14">
        <v>0</v>
      </c>
      <c r="E42" s="14">
        <v>0</v>
      </c>
      <c r="F42" s="14">
        <v>16568</v>
      </c>
      <c r="G42" s="24"/>
    </row>
    <row r="43" spans="1:7" ht="13.5" thickBot="1">
      <c r="A43" s="59" t="s">
        <v>1</v>
      </c>
      <c r="B43" s="60">
        <f>SUM(B4:B42)</f>
        <v>3554000</v>
      </c>
      <c r="C43" s="60">
        <f>SUM(C4:C42)</f>
        <v>896159.48</v>
      </c>
      <c r="D43" s="60">
        <f>SUM(D4:D42)</f>
        <v>1820776.85</v>
      </c>
      <c r="E43" s="60">
        <f>SUM(E4:E42)</f>
        <v>2638989.66</v>
      </c>
      <c r="F43" s="60">
        <f>SUM(F4:F42)</f>
        <v>3651606.67</v>
      </c>
      <c r="G43" s="24"/>
    </row>
    <row r="44" spans="1:7" ht="13.5" thickBot="1">
      <c r="A44" s="51" t="s">
        <v>2</v>
      </c>
      <c r="B44" s="52"/>
      <c r="C44" s="53"/>
      <c r="D44" s="54"/>
      <c r="E44" s="55"/>
      <c r="F44" s="56"/>
      <c r="G44" s="24"/>
    </row>
    <row r="45" spans="1:7" ht="12.75">
      <c r="A45" s="35"/>
      <c r="B45" s="41"/>
      <c r="C45" s="38"/>
      <c r="D45" s="12"/>
      <c r="E45" s="11"/>
      <c r="F45" s="11"/>
      <c r="G45" s="24"/>
    </row>
    <row r="46" spans="1:7" ht="12.75">
      <c r="A46" s="31" t="s">
        <v>41</v>
      </c>
      <c r="B46" s="42">
        <v>2000</v>
      </c>
      <c r="C46" s="38">
        <v>0</v>
      </c>
      <c r="D46" s="14">
        <v>440</v>
      </c>
      <c r="E46" s="13">
        <v>900</v>
      </c>
      <c r="F46" s="13">
        <v>1320</v>
      </c>
      <c r="G46" s="24">
        <f aca="true" t="shared" si="2" ref="G46:G57">(F46/B46)*100</f>
        <v>66</v>
      </c>
    </row>
    <row r="47" spans="1:7" ht="12.75">
      <c r="A47" s="31" t="s">
        <v>47</v>
      </c>
      <c r="B47" s="42">
        <v>200000</v>
      </c>
      <c r="C47" s="38">
        <v>0</v>
      </c>
      <c r="D47" s="14">
        <v>6840</v>
      </c>
      <c r="E47" s="13">
        <v>14612</v>
      </c>
      <c r="F47" s="13">
        <v>212999</v>
      </c>
      <c r="G47" s="24">
        <f t="shared" si="2"/>
        <v>106.4995</v>
      </c>
    </row>
    <row r="48" spans="1:7" ht="15" customHeight="1">
      <c r="A48" s="31" t="s">
        <v>39</v>
      </c>
      <c r="B48" s="42">
        <v>26000</v>
      </c>
      <c r="C48" s="38">
        <v>0</v>
      </c>
      <c r="D48" s="14">
        <v>0</v>
      </c>
      <c r="E48" s="13">
        <v>0</v>
      </c>
      <c r="F48" s="11">
        <v>11700</v>
      </c>
      <c r="G48" s="24">
        <f t="shared" si="2"/>
        <v>45</v>
      </c>
    </row>
    <row r="49" spans="1:7" ht="12.75">
      <c r="A49" s="31" t="s">
        <v>9</v>
      </c>
      <c r="B49" s="42">
        <v>25000</v>
      </c>
      <c r="C49" s="38">
        <v>0</v>
      </c>
      <c r="D49" s="14">
        <v>0</v>
      </c>
      <c r="E49" s="13">
        <v>0</v>
      </c>
      <c r="F49" s="23">
        <v>1619.57</v>
      </c>
      <c r="G49" s="24">
        <f t="shared" si="2"/>
        <v>6.47828</v>
      </c>
    </row>
    <row r="50" spans="1:7" ht="12.75">
      <c r="A50" s="33" t="s">
        <v>40</v>
      </c>
      <c r="B50" s="43">
        <v>20000</v>
      </c>
      <c r="C50" s="38">
        <v>0</v>
      </c>
      <c r="D50" s="18">
        <v>480</v>
      </c>
      <c r="E50" s="17">
        <v>4270</v>
      </c>
      <c r="F50" s="13">
        <v>6225</v>
      </c>
      <c r="G50" s="24">
        <f t="shared" si="2"/>
        <v>31.125000000000004</v>
      </c>
    </row>
    <row r="51" spans="1:7" ht="12.75">
      <c r="A51" s="33" t="s">
        <v>46</v>
      </c>
      <c r="B51" s="43">
        <v>30000</v>
      </c>
      <c r="C51" s="25">
        <v>0</v>
      </c>
      <c r="D51" s="18">
        <v>0</v>
      </c>
      <c r="E51" s="17">
        <v>0</v>
      </c>
      <c r="F51" s="13">
        <v>4990</v>
      </c>
      <c r="G51" s="24">
        <f t="shared" si="2"/>
        <v>16.633333333333333</v>
      </c>
    </row>
    <row r="52" spans="1:7" ht="12.75">
      <c r="A52" s="33" t="s">
        <v>43</v>
      </c>
      <c r="B52" s="43">
        <v>1000</v>
      </c>
      <c r="C52" s="25">
        <v>0</v>
      </c>
      <c r="D52" s="18">
        <v>768</v>
      </c>
      <c r="E52" s="17">
        <v>768</v>
      </c>
      <c r="F52" s="13">
        <v>768</v>
      </c>
      <c r="G52" s="24">
        <f t="shared" si="2"/>
        <v>76.8</v>
      </c>
    </row>
    <row r="53" spans="1:7" ht="12.75">
      <c r="A53" s="33" t="s">
        <v>42</v>
      </c>
      <c r="B53" s="43">
        <v>100000</v>
      </c>
      <c r="C53" s="25">
        <v>660</v>
      </c>
      <c r="D53" s="18">
        <v>27960</v>
      </c>
      <c r="E53" s="17">
        <v>56510</v>
      </c>
      <c r="F53" s="13">
        <v>89450</v>
      </c>
      <c r="G53" s="24">
        <f t="shared" si="2"/>
        <v>89.45</v>
      </c>
    </row>
    <row r="54" spans="1:7" ht="12.75">
      <c r="A54" s="36" t="s">
        <v>44</v>
      </c>
      <c r="B54" s="42">
        <v>3130000</v>
      </c>
      <c r="C54" s="25">
        <v>737500</v>
      </c>
      <c r="D54" s="14">
        <v>1475000</v>
      </c>
      <c r="E54" s="13">
        <v>2395000</v>
      </c>
      <c r="F54" s="13">
        <v>3130000</v>
      </c>
      <c r="G54" s="24">
        <f t="shared" si="2"/>
        <v>100</v>
      </c>
    </row>
    <row r="55" spans="1:7" ht="12.75">
      <c r="A55" s="47" t="s">
        <v>55</v>
      </c>
      <c r="B55" s="42">
        <v>0</v>
      </c>
      <c r="C55" s="25">
        <v>0</v>
      </c>
      <c r="D55" s="14">
        <v>56000</v>
      </c>
      <c r="E55" s="13">
        <v>56000</v>
      </c>
      <c r="F55" s="13">
        <v>111800</v>
      </c>
      <c r="G55" s="24"/>
    </row>
    <row r="56" spans="1:7" ht="13.5" thickBot="1">
      <c r="A56" s="57" t="s">
        <v>48</v>
      </c>
      <c r="B56" s="43">
        <v>200000</v>
      </c>
      <c r="C56" s="50">
        <v>0</v>
      </c>
      <c r="D56" s="18">
        <v>0</v>
      </c>
      <c r="E56" s="18">
        <v>0</v>
      </c>
      <c r="F56" s="17">
        <v>81122.79</v>
      </c>
      <c r="G56" s="24">
        <f t="shared" si="2"/>
        <v>40.561395</v>
      </c>
    </row>
    <row r="57" spans="1:7" ht="13.5" thickBot="1">
      <c r="A57" s="34" t="s">
        <v>3</v>
      </c>
      <c r="B57" s="20">
        <f>SUM(B45:B56)</f>
        <v>3734000</v>
      </c>
      <c r="C57" s="39">
        <f>SUM(C46:C56)</f>
        <v>738160</v>
      </c>
      <c r="D57" s="58">
        <f>SUM(D46:D56)</f>
        <v>1567488</v>
      </c>
      <c r="E57" s="20">
        <f>SUM(E46:E56)</f>
        <v>2528060</v>
      </c>
      <c r="F57" s="21">
        <f>SUM(F46:F56)</f>
        <v>3651994.36</v>
      </c>
      <c r="G57" s="24">
        <f t="shared" si="2"/>
        <v>97.80381253347616</v>
      </c>
    </row>
    <row r="58" spans="1:7" ht="13.5" thickBot="1">
      <c r="A58" s="34" t="s">
        <v>4</v>
      </c>
      <c r="B58" s="44">
        <f>B43-B57</f>
        <v>-180000</v>
      </c>
      <c r="C58" s="46">
        <f>C57-C43</f>
        <v>-157999.47999999998</v>
      </c>
      <c r="D58" s="48">
        <f>D57-D43</f>
        <v>-253288.8500000001</v>
      </c>
      <c r="E58" s="49">
        <f>E57-E43</f>
        <v>-110929.66000000015</v>
      </c>
      <c r="F58" s="26">
        <f>F57-F43</f>
        <v>387.6899999999441</v>
      </c>
      <c r="G58" s="24"/>
    </row>
    <row r="59" spans="1:6" ht="12.75">
      <c r="A59" s="7"/>
      <c r="B59" s="8"/>
      <c r="C59" s="8"/>
      <c r="D59" s="8"/>
      <c r="E59" s="8"/>
      <c r="F59" s="8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 t="s">
        <v>10</v>
      </c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</sheetData>
  <sheetProtection/>
  <mergeCells count="1">
    <mergeCell ref="A1:G1"/>
  </mergeCells>
  <printOptions/>
  <pageMargins left="0.25" right="0.25" top="0.75" bottom="0.75" header="0.3" footer="0.3"/>
  <pageSetup fitToWidth="0" fitToHeight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Červený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Červený Kostelec</dc:creator>
  <cp:keywords/>
  <dc:description/>
  <cp:lastModifiedBy>Redaktor</cp:lastModifiedBy>
  <cp:lastPrinted>2022-02-03T17:57:52Z</cp:lastPrinted>
  <dcterms:created xsi:type="dcterms:W3CDTF">2006-03-19T17:36:38Z</dcterms:created>
  <dcterms:modified xsi:type="dcterms:W3CDTF">2022-02-07T14:10:46Z</dcterms:modified>
  <cp:category/>
  <cp:version/>
  <cp:contentType/>
  <cp:contentStatus/>
</cp:coreProperties>
</file>